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60" windowWidth="23040" windowHeight="90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<sst xmlns="http://schemas.openxmlformats.org/spreadsheetml/2006/main" count="117" uniqueCount="117">
  <si>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</si>
  <si>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</si>
  <si>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</si>
  <si>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</si>
  <si>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</si>
  <si>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</si>
  <si>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</si>
  <si>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</si>
  <si>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</si>
  <si>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</si>
  <si>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</si>
  <si>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</si>
  <si>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</si>
  <si>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</si>
  <si>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</si>
  <si>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</si>
  <si>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</si>
  <si>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</si>
  <si>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</si>
  <si>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</si>
  <si>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</si>
  <si>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</si>
  <si>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</si>
  <si>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</si>
  <si>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</si>
  <si>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</si>
  <si>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</si>
  <si>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</si>
  <si>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</si>
  <si>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</si>
  <si>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</si>
  <si>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</si>
  <si>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</si>
  <si>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</si>
  <si>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</si>
  <si>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</si>
  <si>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</si>
  <si>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</si>
  <si>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</si>
  <si>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</si>
  <si>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</si>
  <si>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</si>
  <si>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</si>
  <si>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</si>
  <si>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</si>
  <si>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</si>
  <si>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</si>
  <si>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</si>
  <si>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</si>
  <si>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</si>
  <si>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</si>
  <si>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</si>
  <si>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</si>
  <si>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</si>
  <si>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</si>
  <si>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</si>
  <si>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</si>
  <si>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</si>
  <si>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</si>
  <si>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</si>
  <si>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</si>
  <si>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</si>
  <si>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</si>
  <si>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</si>
  <si>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</si>
  <si>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</si>
  <si>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</si>
  <si>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</si>
  <si>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</si>
  <si>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</si>
  <si>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</si>
  <si>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</si>
  <si>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</si>
  <si>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</si>
  <si>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</si>
  <si>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</si>
  <si>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</si>
  <si>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</si>
  <si>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</si>
  <si>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</si>
  <si>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</si>
  <si>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</si>
  <si>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</si>
  <si>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</si>
  <si>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</si>
  <si>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</si>
  <si>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</si>
  <si>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</si>
  <si>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</si>
  <si>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</si>
  <si>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</si>
  <si>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</si>
  <si>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</si>
  <si>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</si>
  <si>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</si>
  <si>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</si>
  <si>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</si>
  <si>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</si>
  <si>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</si>
  <si>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</si>
  <si>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</si>
  <si>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</si>
  <si>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</si>
  <si>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</si>
  <si>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</si>
  <si>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</si>
  <si>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</si>
  <si>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</si>
  <si>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</si>
  <si>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</si>
  <si>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</si>
  <si>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</si>
  <si>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</si>
  <si>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</si>
  <si>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Уточненный план 1 полугодия 2018  года</t>
  </si>
  <si>
    <t>% исполнения от плана 1 полугодия  на 2018 года</t>
  </si>
  <si>
    <t>Анализ исполнения расходной части бюджета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</si>
</sst>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9" zoomScale="80" zoomScaleNormal="80" workbookViewId="0">
      <selection activeCell="H1" sqref="H1:H1048576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  <col min="9" max="9" width="12.5546875" customWidth="1"/>
  </cols>
  <sheetData>
    <row r="1" spans="1:7" x14ac:dyDescent="0.3">
      <c r="B1" s="75" t="s">
        <v>116</v>
      </c>
      <c r="C1" s="75"/>
      <c r="D1" s="75"/>
      <c r="E1" s="75"/>
      <c r="F1" s="75"/>
      <c r="G1" s="75"/>
    </row>
    <row r="2" spans="1:7" x14ac:dyDescent="0.3">
      <c r="B2" s="76"/>
      <c r="C2" s="76"/>
      <c r="D2" s="76"/>
      <c r="E2" s="76"/>
      <c r="F2" s="76"/>
      <c r="G2" s="76"/>
    </row>
    <row r="3" spans="1:7" ht="52.2" x14ac:dyDescent="0.3">
      <c r="A3" s="1" t="s">
        <v>99</v>
      </c>
      <c r="B3" s="2" t="s">
        <v>0</v>
      </c>
      <c r="C3" s="2" t="s">
        <v>110</v>
      </c>
      <c r="D3" s="74" t="s">
        <v>114</v>
      </c>
      <c r="E3" s="2" t="s">
        <v>1</v>
      </c>
      <c r="F3" s="2" t="s">
        <v>111</v>
      </c>
      <c r="G3" s="2" t="s">
        <v>115</v>
      </c>
    </row>
    <row r="4" spans="1:7" ht="17.399999999999999" x14ac:dyDescent="0.3">
      <c r="A4" s="3" t="s">
        <v>2</v>
      </c>
      <c r="B4" s="4" t="s">
        <v>3</v>
      </c>
      <c r="C4" s="5">
        <f>SUM(C5:C12)</f>
        <v>307340.90000000002</v>
      </c>
      <c r="D4" s="5">
        <f>SUM(D5:D12)</f>
        <v>186638.80000000002</v>
      </c>
      <c r="E4" s="5">
        <f>SUM(E5:E12)</f>
        <v>144015.5</v>
      </c>
      <c r="F4" s="6">
        <f>E4/C4*100</f>
        <v>46.858553482468487</v>
      </c>
      <c r="G4" s="60">
        <f>SUM(E4/D4*100)</f>
        <v>77.162680000085714</v>
      </c>
    </row>
    <row r="5" spans="1:7" ht="56.4" customHeight="1" x14ac:dyDescent="0.35">
      <c r="A5" s="7" t="s">
        <v>4</v>
      </c>
      <c r="B5" s="8" t="s">
        <v>5</v>
      </c>
      <c r="C5" s="9">
        <v>4151.8999999999996</v>
      </c>
      <c r="D5" s="9">
        <v>2595.1</v>
      </c>
      <c r="E5" s="9">
        <v>1853.9</v>
      </c>
      <c r="F5" s="10">
        <f>E5/C5*100</f>
        <v>44.651846142729838</v>
      </c>
      <c r="G5" s="61">
        <f>SUM(E5/D5*100)</f>
        <v>71.438480212708583</v>
      </c>
    </row>
    <row r="6" spans="1:7" ht="72" x14ac:dyDescent="0.35">
      <c r="A6" s="7" t="s">
        <v>6</v>
      </c>
      <c r="B6" s="8" t="s">
        <v>7</v>
      </c>
      <c r="C6" s="11">
        <v>16306.1</v>
      </c>
      <c r="D6" s="11">
        <v>10675.5</v>
      </c>
      <c r="E6" s="11">
        <v>7708.8</v>
      </c>
      <c r="F6" s="10">
        <f>E6/C6*100</f>
        <v>47.275559453210761</v>
      </c>
      <c r="G6" s="61">
        <f t="shared" ref="G6:G14" si="0">SUM(E6/D6*100)</f>
        <v>72.210200927357036</v>
      </c>
    </row>
    <row r="7" spans="1:7" ht="72" x14ac:dyDescent="0.35">
      <c r="A7" s="7" t="s">
        <v>8</v>
      </c>
      <c r="B7" s="8" t="s">
        <v>9</v>
      </c>
      <c r="C7" s="11">
        <v>117652.8</v>
      </c>
      <c r="D7" s="11">
        <v>67354.5</v>
      </c>
      <c r="E7" s="11">
        <v>62784.9</v>
      </c>
      <c r="F7" s="10">
        <f>E7/C7*100</f>
        <v>53.364560809432504</v>
      </c>
      <c r="G7" s="61">
        <f t="shared" si="0"/>
        <v>93.21559806694431</v>
      </c>
    </row>
    <row r="8" spans="1:7" ht="18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54" x14ac:dyDescent="0.35">
      <c r="A9" s="7" t="s">
        <v>12</v>
      </c>
      <c r="B9" s="12" t="s">
        <v>13</v>
      </c>
      <c r="C9" s="13">
        <v>52809.2</v>
      </c>
      <c r="D9" s="13">
        <v>32715.599999999999</v>
      </c>
      <c r="E9" s="13">
        <v>25676.400000000001</v>
      </c>
      <c r="F9" s="10">
        <f t="shared" ref="F9:F43" si="1">E9/C9*100</f>
        <v>48.621073600811989</v>
      </c>
      <c r="G9" s="61">
        <f t="shared" si="0"/>
        <v>78.483659171771265</v>
      </c>
    </row>
    <row r="10" spans="1:7" ht="36" x14ac:dyDescent="0.35">
      <c r="A10" s="7" t="s">
        <v>100</v>
      </c>
      <c r="B10" s="12" t="s">
        <v>101</v>
      </c>
      <c r="C10" s="13">
        <v>768.6</v>
      </c>
      <c r="D10" s="13">
        <v>768.6</v>
      </c>
      <c r="E10" s="13">
        <v>0</v>
      </c>
      <c r="F10" s="10">
        <v>0</v>
      </c>
      <c r="G10" s="61">
        <v>0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5200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107631</v>
      </c>
      <c r="D12" s="15">
        <v>67329.5</v>
      </c>
      <c r="E12" s="15">
        <v>45991.5</v>
      </c>
      <c r="F12" s="10">
        <f t="shared" si="1"/>
        <v>42.730718844942444</v>
      </c>
      <c r="G12" s="61">
        <f t="shared" si="0"/>
        <v>68.308096748082193</v>
      </c>
    </row>
    <row r="13" spans="1:7" ht="18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891.1</v>
      </c>
      <c r="E13" s="5">
        <f t="shared" ref="E13" si="2">SUM(E14)</f>
        <v>891.1</v>
      </c>
      <c r="F13" s="6">
        <f t="shared" si="1"/>
        <v>30.848854116180853</v>
      </c>
      <c r="G13" s="62">
        <f t="shared" si="0"/>
        <v>100</v>
      </c>
    </row>
    <row r="14" spans="1:7" ht="18" x14ac:dyDescent="0.35">
      <c r="A14" s="7" t="s">
        <v>20</v>
      </c>
      <c r="B14" s="17" t="s">
        <v>21</v>
      </c>
      <c r="C14" s="18">
        <v>2888.6</v>
      </c>
      <c r="D14" s="18">
        <v>891.1</v>
      </c>
      <c r="E14" s="18">
        <v>891.1</v>
      </c>
      <c r="F14" s="10">
        <f t="shared" si="1"/>
        <v>30.848854116180853</v>
      </c>
      <c r="G14" s="61">
        <f t="shared" si="0"/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48017.1</v>
      </c>
      <c r="D15" s="5">
        <f>SUM(D16:D18)</f>
        <v>25918.500000000004</v>
      </c>
      <c r="E15" s="5">
        <f t="shared" ref="E15" si="3">SUM(E16:E18)</f>
        <v>12593.7</v>
      </c>
      <c r="F15" s="6">
        <f t="shared" si="1"/>
        <v>26.227531441923819</v>
      </c>
      <c r="G15" s="62">
        <f t="shared" ref="G15:G58" si="4">SUM(E15/D15*100)</f>
        <v>48.58961745471381</v>
      </c>
    </row>
    <row r="16" spans="1:7" ht="18" x14ac:dyDescent="0.35">
      <c r="A16" s="20" t="s">
        <v>24</v>
      </c>
      <c r="B16" s="21" t="s">
        <v>25</v>
      </c>
      <c r="C16" s="22">
        <v>4549</v>
      </c>
      <c r="D16" s="22">
        <v>2671.9</v>
      </c>
      <c r="E16" s="22">
        <v>1647.9</v>
      </c>
      <c r="F16" s="10">
        <f t="shared" si="1"/>
        <v>36.225544075621016</v>
      </c>
      <c r="G16" s="61">
        <f t="shared" si="4"/>
        <v>61.675212395673498</v>
      </c>
    </row>
    <row r="17" spans="1:7" ht="54" x14ac:dyDescent="0.35">
      <c r="A17" s="20" t="s">
        <v>26</v>
      </c>
      <c r="B17" s="23" t="s">
        <v>27</v>
      </c>
      <c r="C17" s="24">
        <v>37438.6</v>
      </c>
      <c r="D17" s="24">
        <v>17449.900000000001</v>
      </c>
      <c r="E17" s="24">
        <v>7164.2</v>
      </c>
      <c r="F17" s="10">
        <f t="shared" si="1"/>
        <v>19.135865123161658</v>
      </c>
      <c r="G17" s="64">
        <f t="shared" si="4"/>
        <v>41.055822669470885</v>
      </c>
    </row>
    <row r="18" spans="1:7" ht="18" x14ac:dyDescent="0.35">
      <c r="A18" s="20" t="s">
        <v>28</v>
      </c>
      <c r="B18" s="25" t="s">
        <v>29</v>
      </c>
      <c r="C18" s="26">
        <v>6029.5</v>
      </c>
      <c r="D18" s="26">
        <v>5796.7</v>
      </c>
      <c r="E18" s="26">
        <v>3781.6</v>
      </c>
      <c r="F18" s="10">
        <f t="shared" si="1"/>
        <v>62.718301683389996</v>
      </c>
      <c r="G18" s="61">
        <f t="shared" si="4"/>
        <v>65.237117670398675</v>
      </c>
    </row>
    <row r="19" spans="1:7" ht="18" x14ac:dyDescent="0.35">
      <c r="A19" s="27" t="s">
        <v>30</v>
      </c>
      <c r="B19" s="16" t="s">
        <v>31</v>
      </c>
      <c r="C19" s="5">
        <f>SUM(C20:C25)</f>
        <v>404552</v>
      </c>
      <c r="D19" s="5">
        <f>SUM(D20:D25)</f>
        <v>223309.49999999997</v>
      </c>
      <c r="E19" s="5">
        <f t="shared" ref="E19" si="5">SUM(E20:E25)</f>
        <v>150031.19999999998</v>
      </c>
      <c r="F19" s="6">
        <f t="shared" si="1"/>
        <v>37.085764005616085</v>
      </c>
      <c r="G19" s="62">
        <f t="shared" si="4"/>
        <v>67.185319030314432</v>
      </c>
    </row>
    <row r="20" spans="1:7" ht="18" x14ac:dyDescent="0.35">
      <c r="A20" s="20" t="s">
        <v>32</v>
      </c>
      <c r="B20" s="28" t="s">
        <v>33</v>
      </c>
      <c r="C20" s="29">
        <v>5033.2</v>
      </c>
      <c r="D20" s="29">
        <v>4180.8999999999996</v>
      </c>
      <c r="E20" s="29">
        <v>4180.8999999999996</v>
      </c>
      <c r="F20" s="10">
        <f t="shared" si="1"/>
        <v>83.066438846062141</v>
      </c>
      <c r="G20" s="64">
        <f t="shared" si="4"/>
        <v>100</v>
      </c>
    </row>
    <row r="21" spans="1:7" ht="18" x14ac:dyDescent="0.3">
      <c r="A21" s="7" t="s">
        <v>34</v>
      </c>
      <c r="B21" s="30" t="s">
        <v>35</v>
      </c>
      <c r="C21" s="29">
        <v>155396.5</v>
      </c>
      <c r="D21" s="29">
        <v>113872</v>
      </c>
      <c r="E21" s="29">
        <v>79942.899999999994</v>
      </c>
      <c r="F21" s="10">
        <f t="shared" si="1"/>
        <v>51.444466252457424</v>
      </c>
      <c r="G21" s="64">
        <f t="shared" si="4"/>
        <v>70.204176619362087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9220</v>
      </c>
      <c r="E22" s="29">
        <v>3640.1</v>
      </c>
      <c r="F22" s="10">
        <f t="shared" si="1"/>
        <v>24.562078272604587</v>
      </c>
      <c r="G22" s="64">
        <f t="shared" si="4"/>
        <v>39.480477223427329</v>
      </c>
    </row>
    <row r="23" spans="1:7" ht="18" x14ac:dyDescent="0.3">
      <c r="A23" s="7" t="s">
        <v>38</v>
      </c>
      <c r="B23" s="30" t="s">
        <v>39</v>
      </c>
      <c r="C23" s="29">
        <v>63902</v>
      </c>
      <c r="D23" s="29">
        <v>7871.3</v>
      </c>
      <c r="E23" s="29">
        <v>1667.7</v>
      </c>
      <c r="F23" s="10">
        <f t="shared" si="1"/>
        <v>2.6097774717536231</v>
      </c>
      <c r="G23" s="64">
        <f t="shared" si="4"/>
        <v>21.187097429903574</v>
      </c>
    </row>
    <row r="24" spans="1:7" ht="18" x14ac:dyDescent="0.3">
      <c r="A24" s="7" t="s">
        <v>40</v>
      </c>
      <c r="B24" s="30" t="s">
        <v>41</v>
      </c>
      <c r="C24" s="29">
        <v>14246.1</v>
      </c>
      <c r="D24" s="29">
        <v>6534.8</v>
      </c>
      <c r="E24" s="29">
        <v>4062.9</v>
      </c>
      <c r="F24" s="10">
        <f t="shared" si="1"/>
        <v>28.519384252532269</v>
      </c>
      <c r="G24" s="64">
        <f t="shared" si="4"/>
        <v>62.173287629307708</v>
      </c>
    </row>
    <row r="25" spans="1:7" ht="36" x14ac:dyDescent="0.3">
      <c r="A25" s="7" t="s">
        <v>42</v>
      </c>
      <c r="B25" s="32" t="s">
        <v>43</v>
      </c>
      <c r="C25" s="33">
        <v>151154.20000000001</v>
      </c>
      <c r="D25" s="33">
        <v>81630.5</v>
      </c>
      <c r="E25" s="33">
        <v>56536.7</v>
      </c>
      <c r="F25" s="10">
        <f t="shared" si="1"/>
        <v>37.403327198318003</v>
      </c>
      <c r="G25" s="64">
        <f t="shared" si="4"/>
        <v>69.259284213621129</v>
      </c>
    </row>
    <row r="26" spans="1:7" ht="18" x14ac:dyDescent="0.35">
      <c r="A26" s="3" t="s">
        <v>44</v>
      </c>
      <c r="B26" s="16" t="s">
        <v>45</v>
      </c>
      <c r="C26" s="5">
        <f>SUM(C27:C30)</f>
        <v>683350.60000000009</v>
      </c>
      <c r="D26" s="5">
        <f t="shared" ref="D26:E26" si="6">SUM(D27:D30)</f>
        <v>279956.3</v>
      </c>
      <c r="E26" s="5">
        <f t="shared" si="6"/>
        <v>133210.6</v>
      </c>
      <c r="F26" s="6">
        <f t="shared" si="1"/>
        <v>19.493741572773914</v>
      </c>
      <c r="G26" s="62">
        <f t="shared" si="4"/>
        <v>47.582640576404252</v>
      </c>
    </row>
    <row r="27" spans="1:7" ht="48" customHeight="1" x14ac:dyDescent="0.35">
      <c r="A27" s="7" t="s">
        <v>46</v>
      </c>
      <c r="B27" s="34" t="s">
        <v>47</v>
      </c>
      <c r="C27" s="35">
        <v>63456.9</v>
      </c>
      <c r="D27" s="35">
        <v>39152.199999999997</v>
      </c>
      <c r="E27" s="35">
        <v>10820.8</v>
      </c>
      <c r="F27" s="10">
        <f t="shared" si="1"/>
        <v>17.052203936845324</v>
      </c>
      <c r="G27" s="61">
        <f t="shared" si="4"/>
        <v>27.63778280658558</v>
      </c>
    </row>
    <row r="28" spans="1:7" ht="18" x14ac:dyDescent="0.35">
      <c r="A28" s="7" t="s">
        <v>48</v>
      </c>
      <c r="B28" s="34" t="s">
        <v>49</v>
      </c>
      <c r="C28" s="35">
        <v>581514.30000000005</v>
      </c>
      <c r="D28" s="35">
        <v>239484.3</v>
      </c>
      <c r="E28" s="35">
        <v>121072.6</v>
      </c>
      <c r="F28" s="10">
        <f t="shared" si="1"/>
        <v>20.820227464741624</v>
      </c>
      <c r="G28" s="61">
        <f t="shared" si="4"/>
        <v>50.55554790021727</v>
      </c>
    </row>
    <row r="29" spans="1:7" ht="18" x14ac:dyDescent="0.35">
      <c r="A29" s="7" t="s">
        <v>50</v>
      </c>
      <c r="B29" s="34" t="s">
        <v>51</v>
      </c>
      <c r="C29" s="35">
        <v>38359.4</v>
      </c>
      <c r="D29" s="35">
        <v>1317.2</v>
      </c>
      <c r="E29" s="35">
        <v>1317.2</v>
      </c>
      <c r="F29" s="10">
        <f t="shared" si="1"/>
        <v>3.4338389025897169</v>
      </c>
      <c r="G29" s="61">
        <f t="shared" si="4"/>
        <v>100</v>
      </c>
    </row>
    <row r="30" spans="1:7" ht="36" x14ac:dyDescent="0.35">
      <c r="A30" s="7" t="s">
        <v>102</v>
      </c>
      <c r="B30" s="34" t="s">
        <v>103</v>
      </c>
      <c r="C30" s="35">
        <v>20</v>
      </c>
      <c r="D30" s="35">
        <v>2.6</v>
      </c>
      <c r="E30" s="35">
        <v>0</v>
      </c>
      <c r="F30" s="10">
        <f t="shared" si="1"/>
        <v>0</v>
      </c>
      <c r="G30" s="61">
        <f t="shared" si="4"/>
        <v>0</v>
      </c>
    </row>
    <row r="31" spans="1:7" ht="18" x14ac:dyDescent="0.35">
      <c r="A31" s="36" t="s">
        <v>52</v>
      </c>
      <c r="B31" s="37" t="s">
        <v>53</v>
      </c>
      <c r="C31" s="38">
        <f>SUM(C32)</f>
        <v>669.3</v>
      </c>
      <c r="D31" s="38">
        <f>SUM(D32)</f>
        <v>233.5</v>
      </c>
      <c r="E31" s="38">
        <f t="shared" ref="E31" si="7">SUM(E32)</f>
        <v>233.5</v>
      </c>
      <c r="F31" s="39">
        <f t="shared" si="1"/>
        <v>34.887195577469001</v>
      </c>
      <c r="G31" s="62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669.3</v>
      </c>
      <c r="D32" s="41">
        <v>233.5</v>
      </c>
      <c r="E32" s="41">
        <v>233.5</v>
      </c>
      <c r="F32" s="10">
        <f t="shared" si="1"/>
        <v>34.887195577469001</v>
      </c>
      <c r="G32" s="61">
        <f t="shared" si="4"/>
        <v>100</v>
      </c>
    </row>
    <row r="33" spans="1:9" ht="18" x14ac:dyDescent="0.35">
      <c r="A33" s="3" t="s">
        <v>56</v>
      </c>
      <c r="B33" s="16" t="s">
        <v>57</v>
      </c>
      <c r="C33" s="5">
        <f>SUM(C34:C38)</f>
        <v>1754668.6</v>
      </c>
      <c r="D33" s="5">
        <f>SUM(D34:D38)</f>
        <v>1076103.4000000001</v>
      </c>
      <c r="E33" s="5">
        <f t="shared" ref="E33" si="8">SUM(E34:E38)</f>
        <v>626344.30000000005</v>
      </c>
      <c r="F33" s="6">
        <f t="shared" si="1"/>
        <v>35.695874423238664</v>
      </c>
      <c r="G33" s="62">
        <f t="shared" si="4"/>
        <v>58.204843512249838</v>
      </c>
    </row>
    <row r="34" spans="1:9" ht="18" x14ac:dyDescent="0.3">
      <c r="A34" s="7" t="s">
        <v>58</v>
      </c>
      <c r="B34" s="42" t="s">
        <v>59</v>
      </c>
      <c r="C34" s="43">
        <v>381062.8</v>
      </c>
      <c r="D34" s="43">
        <v>191542.2</v>
      </c>
      <c r="E34" s="43">
        <v>100220.6</v>
      </c>
      <c r="F34" s="10">
        <f t="shared" si="1"/>
        <v>26.300284362577507</v>
      </c>
      <c r="G34" s="64">
        <f t="shared" si="4"/>
        <v>52.322986788289995</v>
      </c>
    </row>
    <row r="35" spans="1:9" ht="18" x14ac:dyDescent="0.3">
      <c r="A35" s="7" t="s">
        <v>60</v>
      </c>
      <c r="B35" s="42" t="s">
        <v>61</v>
      </c>
      <c r="C35" s="43">
        <v>1076183.6000000001</v>
      </c>
      <c r="D35" s="43">
        <v>680197.1</v>
      </c>
      <c r="E35" s="43">
        <v>380314.2</v>
      </c>
      <c r="F35" s="10">
        <f t="shared" si="1"/>
        <v>35.339155883810157</v>
      </c>
      <c r="G35" s="64">
        <f t="shared" si="4"/>
        <v>55.912352463719706</v>
      </c>
      <c r="I35" s="73"/>
    </row>
    <row r="36" spans="1:9" ht="18" x14ac:dyDescent="0.35">
      <c r="A36" s="7" t="s">
        <v>112</v>
      </c>
      <c r="B36" s="42" t="s">
        <v>113</v>
      </c>
      <c r="C36" s="43">
        <v>166834.5</v>
      </c>
      <c r="D36" s="43">
        <v>107152.3</v>
      </c>
      <c r="E36" s="43">
        <v>93369.4</v>
      </c>
      <c r="F36" s="10">
        <f t="shared" si="1"/>
        <v>55.965282960059213</v>
      </c>
      <c r="G36" s="61">
        <f t="shared" si="4"/>
        <v>87.137093650812901</v>
      </c>
    </row>
    <row r="37" spans="1:9" ht="18" x14ac:dyDescent="0.3">
      <c r="A37" s="7" t="s">
        <v>62</v>
      </c>
      <c r="B37" s="42" t="s">
        <v>63</v>
      </c>
      <c r="C37" s="43">
        <v>21066.2</v>
      </c>
      <c r="D37" s="43">
        <v>13497.4</v>
      </c>
      <c r="E37" s="43">
        <v>4694.5</v>
      </c>
      <c r="F37" s="10">
        <f t="shared" si="1"/>
        <v>22.284512631608926</v>
      </c>
      <c r="G37" s="64">
        <f t="shared" si="4"/>
        <v>34.780772593240179</v>
      </c>
    </row>
    <row r="38" spans="1:9" ht="18" x14ac:dyDescent="0.35">
      <c r="A38" s="7" t="s">
        <v>64</v>
      </c>
      <c r="B38" s="42" t="s">
        <v>65</v>
      </c>
      <c r="C38" s="43">
        <v>109521.5</v>
      </c>
      <c r="D38" s="43">
        <v>83714.399999999994</v>
      </c>
      <c r="E38" s="43">
        <v>47745.599999999999</v>
      </c>
      <c r="F38" s="10">
        <f t="shared" si="1"/>
        <v>43.594727975785574</v>
      </c>
      <c r="G38" s="61">
        <f t="shared" si="4"/>
        <v>57.033915312061012</v>
      </c>
    </row>
    <row r="39" spans="1:9" ht="18" x14ac:dyDescent="0.35">
      <c r="A39" s="3" t="s">
        <v>66</v>
      </c>
      <c r="B39" s="16" t="s">
        <v>67</v>
      </c>
      <c r="C39" s="5">
        <f>SUM(C40:C41)</f>
        <v>149868.9</v>
      </c>
      <c r="D39" s="5">
        <f>SUM(D40:D41)</f>
        <v>72306.5</v>
      </c>
      <c r="E39" s="5">
        <f t="shared" ref="E39" si="9">SUM(E40:E41)</f>
        <v>54793.2</v>
      </c>
      <c r="F39" s="6">
        <f t="shared" si="1"/>
        <v>36.560754099082601</v>
      </c>
      <c r="G39" s="62">
        <f t="shared" si="4"/>
        <v>75.779079335882656</v>
      </c>
    </row>
    <row r="40" spans="1:9" ht="18" x14ac:dyDescent="0.35">
      <c r="A40" s="7" t="s">
        <v>68</v>
      </c>
      <c r="B40" s="44" t="s">
        <v>69</v>
      </c>
      <c r="C40" s="45">
        <v>114817.8</v>
      </c>
      <c r="D40" s="45">
        <v>53409</v>
      </c>
      <c r="E40" s="45">
        <v>40883.599999999999</v>
      </c>
      <c r="F40" s="10">
        <f t="shared" si="1"/>
        <v>35.607370982547998</v>
      </c>
      <c r="G40" s="61">
        <f t="shared" si="4"/>
        <v>76.548147315995436</v>
      </c>
    </row>
    <row r="41" spans="1:9" ht="36" x14ac:dyDescent="0.35">
      <c r="A41" s="7" t="s">
        <v>70</v>
      </c>
      <c r="B41" s="46" t="s">
        <v>71</v>
      </c>
      <c r="C41" s="47">
        <v>35051.1</v>
      </c>
      <c r="D41" s="47">
        <v>18897.5</v>
      </c>
      <c r="E41" s="47">
        <v>13909.6</v>
      </c>
      <c r="F41" s="10">
        <f t="shared" si="1"/>
        <v>39.68377597279401</v>
      </c>
      <c r="G41" s="61">
        <f t="shared" si="4"/>
        <v>73.605503373462099</v>
      </c>
    </row>
    <row r="42" spans="1:9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9" ht="18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9" ht="18" x14ac:dyDescent="0.35">
      <c r="A44" s="3" t="s">
        <v>72</v>
      </c>
      <c r="B44" s="16" t="s">
        <v>73</v>
      </c>
      <c r="C44" s="5">
        <f>SUM(C45:C48)</f>
        <v>74492.5</v>
      </c>
      <c r="D44" s="5">
        <f>SUM(D45:D48)</f>
        <v>33404.200000000004</v>
      </c>
      <c r="E44" s="5">
        <f t="shared" ref="E44" si="11">SUM(E45:E48)</f>
        <v>19383.8</v>
      </c>
      <c r="F44" s="6">
        <f t="shared" ref="F44:F58" si="12">E44/C44*100</f>
        <v>26.021143068094105</v>
      </c>
      <c r="G44" s="62">
        <f t="shared" si="4"/>
        <v>58.028032403110977</v>
      </c>
    </row>
    <row r="45" spans="1:9" ht="18" x14ac:dyDescent="0.35">
      <c r="A45" s="7" t="s">
        <v>74</v>
      </c>
      <c r="B45" s="48" t="s">
        <v>75</v>
      </c>
      <c r="C45" s="49">
        <v>6490.8</v>
      </c>
      <c r="D45" s="49">
        <v>3541.7</v>
      </c>
      <c r="E45" s="49">
        <v>2910.6</v>
      </c>
      <c r="F45" s="10">
        <f t="shared" si="12"/>
        <v>44.841930116472547</v>
      </c>
      <c r="G45" s="61">
        <f t="shared" si="4"/>
        <v>82.180873591777953</v>
      </c>
    </row>
    <row r="46" spans="1:9" ht="18" x14ac:dyDescent="0.35">
      <c r="A46" s="7" t="s">
        <v>76</v>
      </c>
      <c r="B46" s="48" t="s">
        <v>77</v>
      </c>
      <c r="C46" s="49">
        <v>2318.8000000000002</v>
      </c>
      <c r="D46" s="49">
        <v>2028.8</v>
      </c>
      <c r="E46" s="49">
        <v>106.6</v>
      </c>
      <c r="F46" s="10">
        <f t="shared" si="12"/>
        <v>4.5972054510953937</v>
      </c>
      <c r="G46" s="61">
        <f t="shared" si="4"/>
        <v>5.2543375394321767</v>
      </c>
    </row>
    <row r="47" spans="1:9" ht="18" x14ac:dyDescent="0.3">
      <c r="A47" s="7" t="s">
        <v>78</v>
      </c>
      <c r="B47" s="48" t="s">
        <v>79</v>
      </c>
      <c r="C47" s="49">
        <v>55323</v>
      </c>
      <c r="D47" s="49">
        <v>21224.400000000001</v>
      </c>
      <c r="E47" s="49">
        <v>13060.5</v>
      </c>
      <c r="F47" s="10">
        <f t="shared" si="12"/>
        <v>23.607721923973752</v>
      </c>
      <c r="G47" s="64">
        <f t="shared" si="4"/>
        <v>61.53530841861253</v>
      </c>
    </row>
    <row r="48" spans="1:9" ht="36" x14ac:dyDescent="0.35">
      <c r="A48" s="7" t="s">
        <v>80</v>
      </c>
      <c r="B48" s="50" t="s">
        <v>81</v>
      </c>
      <c r="C48" s="51">
        <v>10359.9</v>
      </c>
      <c r="D48" s="51">
        <v>6609.3</v>
      </c>
      <c r="E48" s="51">
        <v>3306.1</v>
      </c>
      <c r="F48" s="10">
        <f t="shared" si="12"/>
        <v>31.912470197588782</v>
      </c>
      <c r="G48" s="61">
        <f t="shared" si="4"/>
        <v>50.021938783229693</v>
      </c>
    </row>
    <row r="49" spans="1:7" ht="18" x14ac:dyDescent="0.35">
      <c r="A49" s="3" t="s">
        <v>82</v>
      </c>
      <c r="B49" s="16" t="s">
        <v>83</v>
      </c>
      <c r="C49" s="5">
        <f>SUM(C50:C51)</f>
        <v>4318.6000000000004</v>
      </c>
      <c r="D49" s="5">
        <f t="shared" ref="D49:E49" si="13">SUM(D50:D51)</f>
        <v>3076.8</v>
      </c>
      <c r="E49" s="5">
        <f t="shared" si="13"/>
        <v>2673.5</v>
      </c>
      <c r="F49" s="6">
        <f t="shared" si="12"/>
        <v>61.906636409947666</v>
      </c>
      <c r="G49" s="62">
        <f t="shared" si="4"/>
        <v>86.892225689027555</v>
      </c>
    </row>
    <row r="50" spans="1:7" s="72" customFormat="1" ht="18" x14ac:dyDescent="0.35">
      <c r="A50" s="69" t="s">
        <v>108</v>
      </c>
      <c r="B50" s="70" t="s">
        <v>109</v>
      </c>
      <c r="C50" s="71">
        <v>435.6</v>
      </c>
      <c r="D50" s="71">
        <v>299.8</v>
      </c>
      <c r="E50" s="71">
        <v>299.8</v>
      </c>
      <c r="F50" s="10">
        <f t="shared" si="12"/>
        <v>68.82460973370064</v>
      </c>
      <c r="G50" s="61">
        <f t="shared" si="4"/>
        <v>100</v>
      </c>
    </row>
    <row r="51" spans="1:7" ht="18" x14ac:dyDescent="0.35">
      <c r="A51" s="7" t="s">
        <v>84</v>
      </c>
      <c r="B51" s="53" t="s">
        <v>85</v>
      </c>
      <c r="C51" s="52">
        <v>3883</v>
      </c>
      <c r="D51" s="52">
        <v>2777</v>
      </c>
      <c r="E51" s="52">
        <v>2373.6999999999998</v>
      </c>
      <c r="F51" s="10">
        <f t="shared" si="12"/>
        <v>61.130569147566305</v>
      </c>
      <c r="G51" s="61">
        <f t="shared" si="4"/>
        <v>85.47713359740726</v>
      </c>
    </row>
    <row r="52" spans="1:7" ht="18" x14ac:dyDescent="0.35">
      <c r="A52" s="3" t="s">
        <v>86</v>
      </c>
      <c r="B52" s="16" t="s">
        <v>87</v>
      </c>
      <c r="C52" s="5">
        <f>SUM(C53)</f>
        <v>9492.7000000000007</v>
      </c>
      <c r="D52" s="5">
        <f>SUM(D53)</f>
        <v>5937.6</v>
      </c>
      <c r="E52" s="5">
        <f t="shared" ref="E52" si="14">SUM(E53)</f>
        <v>3364.6</v>
      </c>
      <c r="F52" s="6">
        <f t="shared" si="12"/>
        <v>35.44407808105175</v>
      </c>
      <c r="G52" s="62">
        <f t="shared" si="4"/>
        <v>56.665992993802206</v>
      </c>
    </row>
    <row r="53" spans="1:7" ht="18" x14ac:dyDescent="0.35">
      <c r="A53" s="7" t="s">
        <v>88</v>
      </c>
      <c r="B53" s="54" t="s">
        <v>89</v>
      </c>
      <c r="C53" s="55">
        <v>9492.7000000000007</v>
      </c>
      <c r="D53" s="55">
        <v>5937.6</v>
      </c>
      <c r="E53" s="55">
        <v>3364.6</v>
      </c>
      <c r="F53" s="10">
        <f t="shared" si="12"/>
        <v>35.44407808105175</v>
      </c>
      <c r="G53" s="61">
        <f t="shared" si="4"/>
        <v>56.665992993802206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26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26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157549.9</v>
      </c>
      <c r="E56" s="5">
        <f t="shared" ref="E56" si="16">SUM(E57)</f>
        <v>131291.5</v>
      </c>
      <c r="F56" s="6">
        <f t="shared" si="12"/>
        <v>41.666640220019183</v>
      </c>
      <c r="G56" s="62">
        <f t="shared" si="4"/>
        <v>83.333280440038365</v>
      </c>
    </row>
    <row r="57" spans="1:7" ht="54" x14ac:dyDescent="0.35">
      <c r="A57" s="7" t="s">
        <v>96</v>
      </c>
      <c r="B57" s="58" t="s">
        <v>97</v>
      </c>
      <c r="C57" s="59">
        <v>315099.8</v>
      </c>
      <c r="D57" s="59">
        <v>157549.9</v>
      </c>
      <c r="E57" s="59">
        <v>131291.5</v>
      </c>
      <c r="F57" s="10">
        <f t="shared" si="12"/>
        <v>41.666640220019183</v>
      </c>
      <c r="G57" s="61">
        <f t="shared" si="4"/>
        <v>83.333280440038365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3759285.4000000004</v>
      </c>
      <c r="D58" s="5">
        <f>SUM(D4+D13+D15+D19+D26+D31+D33+D39+D44+D49+D52+D54+D56+D42)</f>
        <v>2065352.1</v>
      </c>
      <c r="E58" s="5">
        <f>SUM(E4+E13+E15+E19+E26+E31+E33+E39+E44+E49+E52+E54+E56+E42)</f>
        <v>1278826.5</v>
      </c>
      <c r="F58" s="39">
        <f t="shared" si="12"/>
        <v>34.01780827813711</v>
      </c>
      <c r="G58" s="62">
        <f t="shared" si="4"/>
        <v>61.918086509317227</v>
      </c>
    </row>
  </sheetData>
  <mergeCells count="1">
    <mergeCell ref="B1:G2"/>
  </mergeCells>
  <pageMargins left="0.7" right="0.7" top="0.75" bottom="0.75" header="0.3" footer="0.3"/>
  <pageSetup paperSize="9" scale="1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2018-06-08T10:48:23Z</cp:lastPrinted>
  <dcterms:created xsi:type="dcterms:W3CDTF">2016-02-05T04:07:28Z</dcterms:created>
  <dcterms:modified xsi:type="dcterms:W3CDTF">2018-10-26T07:11:28Z</dcterms:modified>
</cp:coreProperties>
</file>